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C2ACFC22-EF6F-455B-8D55-2CA7DA7A565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R14" i="1" s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<sst xmlns="http://schemas.openxmlformats.org/spreadsheetml/2006/main" count="50" uniqueCount="42">
  <si>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</si>
  <si>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</si>
  <si>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</si>
  <si>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</si>
  <si>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</si>
  <si>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</si>
  <si>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</si>
  <si>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</si>
  <si>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</si>
  <si>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</si>
  <si>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</si>
  <si>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</si>
  <si>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</si>
  <si>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</si>
  <si>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</si>
  <si>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</si>
  <si>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</si>
  <si>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</si>
  <si>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</si>
  <si>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</si>
  <si>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</si>
  <si>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</si>
  <si>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</si>
  <si>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</si>
  <si>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</si>
  <si>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</si>
  <si>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</si>
  <si>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</si>
  <si>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</si>
  <si>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</si>
  <si>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</si>
  <si>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</si>
  <si>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</si>
  <si>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</si>
  <si>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</si>
  <si>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</si>
  <si>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</si>
  <si>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ZÜMBÜLLER YAPI MALZEMELERİ</t>
  </si>
  <si>
    <t>20,07,2023</t>
  </si>
  <si>
    <t>MEHMET ANTEPLİ</t>
  </si>
  <si>
    <t>BOLU - EDİRNE SEFERLERİ</t>
  </si>
  <si>
    <t>2000 TL VERİLDİ 300 TL SİNE DEPOYU DOLDURDU 1700 TL AVANS YAZILDI.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</si>
</sst>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15" sqref="E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40</v>
      </c>
      <c r="F2" s="53"/>
      <c r="G2" s="53"/>
      <c r="H2" s="53"/>
      <c r="I2" s="53"/>
      <c r="J2" s="53"/>
      <c r="K2" s="3" t="s">
        <v>3</v>
      </c>
      <c r="L2" s="4">
        <f ca="1">TODAY()</f>
        <v>45128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37</v>
      </c>
      <c r="B5" s="45"/>
      <c r="C5" s="10" t="s">
        <v>38</v>
      </c>
      <c r="D5" s="11"/>
      <c r="E5" s="12">
        <v>75000</v>
      </c>
      <c r="F5" s="1"/>
      <c r="G5" s="13" t="str">
        <f t="shared" ref="G5:G6" si="0">IF(A5="","",(A5))</f>
        <v>ZÜMBÜLLER YAPI MALZEMELERİ</v>
      </c>
      <c r="H5" s="12">
        <v>40000</v>
      </c>
      <c r="I5" s="12">
        <v>35000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 t="s">
        <v>39</v>
      </c>
      <c r="B6" s="45"/>
      <c r="C6" s="10" t="s">
        <v>38</v>
      </c>
      <c r="D6" s="11"/>
      <c r="E6" s="12">
        <v>15000</v>
      </c>
      <c r="F6" s="1"/>
      <c r="G6" s="13" t="str">
        <f t="shared" si="0"/>
        <v>MEHMET ANTEPLİ</v>
      </c>
      <c r="H6" s="12"/>
      <c r="I6" s="12">
        <v>15000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/>
      <c r="B7" s="4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>
        <v>100</v>
      </c>
      <c r="Q7" s="29"/>
      <c r="R7" s="31">
        <f>N7*P7</f>
        <v>20000</v>
      </c>
      <c r="S7" s="1"/>
      <c r="T7" s="1"/>
      <c r="U7" s="1"/>
      <c r="V7" s="1"/>
      <c r="W7" s="1"/>
      <c r="X7" s="1"/>
    </row>
    <row r="8" spans="1:24" x14ac:dyDescent="0.25">
      <c r="A8" s="44"/>
      <c r="B8" s="4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82</v>
      </c>
      <c r="Q8" s="1"/>
      <c r="R8" s="31">
        <f t="shared" ref="R8:R12" si="3">N8*P8</f>
        <v>8200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171</v>
      </c>
      <c r="Q9" s="1"/>
      <c r="R9" s="31">
        <f t="shared" si="3"/>
        <v>8550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1</v>
      </c>
      <c r="Q10" s="1"/>
      <c r="R10" s="31">
        <f t="shared" si="3"/>
        <v>20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>
        <v>1</v>
      </c>
      <c r="Q12" s="30"/>
      <c r="R12" s="31">
        <f t="shared" si="3"/>
        <v>5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36775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1700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90000</v>
      </c>
      <c r="F22" s="1"/>
      <c r="G22" s="17" t="s">
        <v>17</v>
      </c>
      <c r="H22" s="18">
        <f>SUM(H5:H21)</f>
        <v>41700</v>
      </c>
      <c r="I22" s="18">
        <f>SUM(I5:I21)</f>
        <v>50000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391777</v>
      </c>
      <c r="D25" s="19">
        <v>393677</v>
      </c>
      <c r="E25" s="20">
        <f>IF(C25="","",SUM(D25-C25))</f>
        <v>1900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4602</v>
      </c>
      <c r="D26" s="22"/>
      <c r="E26" s="21">
        <f>IF(C26="","",SUM(C26/E25))</f>
        <v>2.4221052631578948</v>
      </c>
      <c r="F26" s="1"/>
      <c r="G26" s="11" t="s">
        <v>26</v>
      </c>
      <c r="H26" s="12">
        <v>4602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4927</v>
      </c>
      <c r="D27" s="22"/>
      <c r="E27" s="23">
        <f>SUM(C27/E22)</f>
        <v>5.4744444444444443E-2</v>
      </c>
      <c r="F27" s="1"/>
      <c r="G27" s="11" t="s">
        <v>28</v>
      </c>
      <c r="H27" s="12">
        <v>325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 t="s">
        <v>41</v>
      </c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4927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36773</v>
      </c>
      <c r="D36" s="1"/>
      <c r="E36" s="1"/>
      <c r="F36" s="1"/>
      <c r="G36" s="27" t="s">
        <v>32</v>
      </c>
      <c r="H36" s="16">
        <f>IF(H33="","",SUM(H22-H33))</f>
        <v>36773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2023-07-21T11:10:38Z</cp:lastPrinted>
  <dcterms:created xsi:type="dcterms:W3CDTF">2022-08-24T05:29:34Z</dcterms:created>
  <dcterms:modified xsi:type="dcterms:W3CDTF">2023-07-21T11:48:14Z</dcterms:modified>
</cp:coreProperties>
</file>